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<sst xmlns="http://schemas.openxmlformats.org/spreadsheetml/2006/main" count="171" uniqueCount="123">
  <si>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</si>
  <si>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</si>
  <si>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</si>
  <si>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</si>
  <si>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</si>
  <si>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</si>
  <si>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</si>
  <si>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</si>
  <si>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</si>
  <si>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</si>
  <si>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</si>
  <si>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</si>
  <si>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</si>
  <si>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</si>
  <si>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</si>
  <si>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</si>
  <si>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</si>
  <si>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</si>
  <si>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</si>
  <si>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</si>
  <si>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</si>
  <si>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</si>
  <si>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</si>
  <si>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</si>
  <si>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</si>
  <si>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</si>
  <si>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</si>
  <si>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</si>
  <si>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</si>
  <si>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</si>
  <si>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</si>
  <si>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</si>
  <si>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</si>
  <si>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</si>
  <si>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</si>
  <si>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</si>
  <si>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</si>
  <si>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</si>
  <si>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</si>
  <si>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</si>
  <si>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</si>
  <si>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</si>
  <si>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</si>
  <si>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</si>
  <si>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</si>
  <si>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</si>
  <si>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</si>
  <si>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</si>
  <si>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</si>
  <si>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</si>
  <si>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</si>
  <si>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</si>
  <si>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</si>
  <si>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</si>
  <si>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</si>
  <si>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</si>
  <si>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</si>
  <si>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</si>
  <si>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</si>
  <si>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</si>
  <si>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</si>
  <si>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</si>
  <si>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</si>
  <si>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</si>
  <si>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</si>
  <si>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</si>
  <si>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</si>
  <si>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</si>
  <si>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</si>
  <si>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</si>
  <si>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</si>
  <si>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</si>
  <si>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</si>
  <si>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</si>
  <si>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</si>
  <si>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</si>
  <si>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</si>
  <si>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</si>
  <si>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</si>
  <si>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</si>
  <si>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</si>
  <si>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</si>
  <si>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</si>
  <si>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</si>
  <si>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</si>
  <si>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</si>
  <si>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</si>
  <si>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</si>
  <si>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</si>
  <si>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</si>
  <si>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</si>
  <si>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</si>
  <si>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</si>
  <si>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</si>
  <si>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</si>
  <si>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</si>
  <si>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</si>
  <si>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</si>
  <si>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</si>
  <si>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</si>
  <si>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</si>
  <si>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</si>
  <si>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</si>
  <si>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</si>
  <si>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</si>
  <si>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</si>
  <si>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</si>
  <si>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</si>
  <si>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</si>
  <si>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</si>
  <si>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</si>
  <si>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</si>
  <si>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</si>
  <si>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</si>
  <si>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</si>
  <si>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</si>
  <si>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</si>
  <si>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</si>
  <si>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</si>
  <si>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</si>
  <si>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</si>
  <si>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</si>
  <si>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16.02.2016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</si>
</sst>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1971543"/>
        <c:axId val="17743888"/>
      </c:bar3DChart>
      <c:catAx>
        <c:axId val="1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43888"/>
        <c:crosses val="autoZero"/>
        <c:auto val="1"/>
        <c:lblOffset val="100"/>
        <c:tickLblSkip val="1"/>
        <c:noMultiLvlLbl val="0"/>
      </c:catAx>
      <c:valAx>
        <c:axId val="1774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5477265"/>
        <c:axId val="27968794"/>
      </c:bar3D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68794"/>
        <c:crosses val="autoZero"/>
        <c:auto val="1"/>
        <c:lblOffset val="100"/>
        <c:tickLblSkip val="1"/>
        <c:noMultiLvlLbl val="0"/>
      </c:catAx>
      <c:valAx>
        <c:axId val="27968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7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50392555"/>
        <c:axId val="50879812"/>
      </c:bar3DChart>
      <c:catAx>
        <c:axId val="503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79812"/>
        <c:crosses val="autoZero"/>
        <c:auto val="1"/>
        <c:lblOffset val="100"/>
        <c:tickLblSkip val="1"/>
        <c:noMultiLvlLbl val="0"/>
      </c:catAx>
      <c:valAx>
        <c:axId val="50879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9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55265125"/>
        <c:axId val="27624078"/>
      </c:bar3DChart>
      <c:catAx>
        <c:axId val="5526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24078"/>
        <c:crosses val="autoZero"/>
        <c:auto val="1"/>
        <c:lblOffset val="100"/>
        <c:tickLblSkip val="1"/>
        <c:noMultiLvlLbl val="0"/>
      </c:catAx>
      <c:valAx>
        <c:axId val="27624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47290111"/>
        <c:axId val="22957816"/>
      </c:bar3D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57816"/>
        <c:crosses val="autoZero"/>
        <c:auto val="1"/>
        <c:lblOffset val="100"/>
        <c:tickLblSkip val="2"/>
        <c:noMultiLvlLbl val="0"/>
      </c:catAx>
      <c:valAx>
        <c:axId val="2295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0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5293753"/>
        <c:axId val="47643778"/>
      </c:bar3DChart>
      <c:catAx>
        <c:axId val="52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43778"/>
        <c:crosses val="autoZero"/>
        <c:auto val="1"/>
        <c:lblOffset val="100"/>
        <c:tickLblSkip val="1"/>
        <c:noMultiLvlLbl val="0"/>
      </c:catAx>
      <c:valAx>
        <c:axId val="4764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26140819"/>
        <c:axId val="33940780"/>
      </c:bar3D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40780"/>
        <c:crosses val="autoZero"/>
        <c:auto val="1"/>
        <c:lblOffset val="100"/>
        <c:tickLblSkip val="1"/>
        <c:noMultiLvlLbl val="0"/>
      </c:catAx>
      <c:valAx>
        <c:axId val="33940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8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37031565"/>
        <c:axId val="64848630"/>
      </c:bar3D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48630"/>
        <c:crosses val="autoZero"/>
        <c:auto val="1"/>
        <c:lblOffset val="100"/>
        <c:tickLblSkip val="1"/>
        <c:noMultiLvlLbl val="0"/>
      </c:catAx>
      <c:valAx>
        <c:axId val="64848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46766759"/>
        <c:axId val="18247648"/>
      </c:bar3D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47648"/>
        <c:crosses val="autoZero"/>
        <c:auto val="1"/>
        <c:lblOffset val="100"/>
        <c:tickLblSkip val="1"/>
        <c:noMultiLvlLbl val="0"/>
      </c:catAx>
      <c:valAx>
        <c:axId val="1824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3665.2+5419.3+785.5+220.1+4705.1+6727.5+675.5+217.6+0.2+117.8+63.8+2988.6+54.7+4050.2+6796.2+2.3</f>
        <v>36489.6</v>
      </c>
      <c r="E6" s="3">
        <f>D6/D149*100</f>
        <v>42.24819844019192</v>
      </c>
      <c r="F6" s="3">
        <f>D6/B6*100</f>
        <v>62.965755847562185</v>
      </c>
      <c r="G6" s="3">
        <f aca="true" t="shared" si="0" ref="G6:G43">D6/C6*100</f>
        <v>41.97714642005445</v>
      </c>
      <c r="H6" s="51">
        <f>B6-D6</f>
        <v>21461.9</v>
      </c>
      <c r="I6" s="51">
        <f aca="true" t="shared" si="1" ref="I6:I43">C6-D6</f>
        <v>50437.700000000004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5419.3+86.3+97.4+56.7+6727.5+560.1+2.9+0.2+1.9+63.8+1046.3+6719.3</f>
        <v>20781.7</v>
      </c>
      <c r="E7" s="103">
        <f>D7/D6*100</f>
        <v>56.952391914408494</v>
      </c>
      <c r="F7" s="103">
        <f>D7/B7*100</f>
        <v>76.40162349359942</v>
      </c>
      <c r="G7" s="103">
        <f>D7/C7*100</f>
        <v>50.9344156623996</v>
      </c>
      <c r="H7" s="113">
        <f>B7-D7</f>
        <v>6418.899999999998</v>
      </c>
      <c r="I7" s="113">
        <f t="shared" si="1"/>
        <v>20019.2</v>
      </c>
    </row>
    <row r="8" spans="1:9" ht="18">
      <c r="A8" s="26" t="s">
        <v>3</v>
      </c>
      <c r="B8" s="46">
        <f>36686.2+718.4</f>
        <v>37404.6</v>
      </c>
      <c r="C8" s="47">
        <v>56790.4</v>
      </c>
      <c r="D8" s="48">
        <f>3665.2+5419.3+4645.9+6727.5+3.3+4022.1+5553.6</f>
        <v>30036.9</v>
      </c>
      <c r="E8" s="1">
        <f>D8/D6*100</f>
        <v>82.31633122862405</v>
      </c>
      <c r="F8" s="1">
        <f>D8/B8*100</f>
        <v>80.30269004347059</v>
      </c>
      <c r="G8" s="1">
        <f t="shared" si="0"/>
        <v>52.89080548825154</v>
      </c>
      <c r="H8" s="48">
        <f>B8-D8</f>
        <v>7367.699999999997</v>
      </c>
      <c r="I8" s="48">
        <f t="shared" si="1"/>
        <v>26753.5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345.3+106.4+54.5+56.4+92.4+115.9+196.4+52.1+68.7</f>
        <v>1088.1</v>
      </c>
      <c r="E10" s="1">
        <f>D10/D6*100</f>
        <v>2.9819455406471977</v>
      </c>
      <c r="F10" s="1">
        <f aca="true" t="shared" si="3" ref="F10:F41">D10/B10*100</f>
        <v>39.766829910094295</v>
      </c>
      <c r="G10" s="1">
        <f t="shared" si="0"/>
        <v>25.993167865077275</v>
      </c>
      <c r="H10" s="48">
        <f t="shared" si="2"/>
        <v>1648.1</v>
      </c>
      <c r="I10" s="48">
        <f t="shared" si="1"/>
        <v>3098.0000000000005</v>
      </c>
    </row>
    <row r="11" spans="1:9" ht="18">
      <c r="A11" s="26" t="s">
        <v>0</v>
      </c>
      <c r="B11" s="46">
        <f>18239.2-718.4</f>
        <v>17520.8</v>
      </c>
      <c r="C11" s="47">
        <f>29821.3-4306</f>
        <v>25515.3</v>
      </c>
      <c r="D11" s="53">
        <f>435.2+111+615.5+123.2+0.2+1.9+63.8+2790+1.3+13.9+1170.1+0.8</f>
        <v>5326.900000000001</v>
      </c>
      <c r="E11" s="1">
        <f>D11/D6*100</f>
        <v>14.598406121196177</v>
      </c>
      <c r="F11" s="1">
        <f t="shared" si="3"/>
        <v>30.403292087119315</v>
      </c>
      <c r="G11" s="1">
        <f t="shared" si="0"/>
        <v>20.877277555035608</v>
      </c>
      <c r="H11" s="48">
        <f t="shared" si="2"/>
        <v>12193.899999999998</v>
      </c>
      <c r="I11" s="48">
        <f t="shared" si="1"/>
        <v>20188.399999999998</v>
      </c>
    </row>
    <row r="12" spans="1:9" ht="18">
      <c r="A12" s="26" t="s">
        <v>15</v>
      </c>
      <c r="B12" s="46">
        <v>26.5</v>
      </c>
      <c r="C12" s="47">
        <v>40.6</v>
      </c>
      <c r="D12" s="48">
        <f>5+12.7+3.8</f>
        <v>21.5</v>
      </c>
      <c r="E12" s="1">
        <f>D12/D6*100</f>
        <v>0.0589208980092958</v>
      </c>
      <c r="F12" s="1">
        <f t="shared" si="3"/>
        <v>81.13207547169812</v>
      </c>
      <c r="G12" s="1">
        <f t="shared" si="0"/>
        <v>52.95566502463054</v>
      </c>
      <c r="H12" s="48">
        <f t="shared" si="2"/>
        <v>5</v>
      </c>
      <c r="I12" s="48">
        <f t="shared" si="1"/>
        <v>19.1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16.19999999999618</v>
      </c>
      <c r="E13" s="1">
        <f>D13/D6*100</f>
        <v>0.04439621152327288</v>
      </c>
      <c r="F13" s="1">
        <f t="shared" si="3"/>
        <v>6.173780487803389</v>
      </c>
      <c r="G13" s="1">
        <f t="shared" si="0"/>
        <v>4.123186561465012</v>
      </c>
      <c r="H13" s="48">
        <f t="shared" si="2"/>
        <v>246.20000000000528</v>
      </c>
      <c r="I13" s="48">
        <f t="shared" si="1"/>
        <v>376.70000000000744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5722.2+538+9070.5+238.7+827+135.9+565.7+282.3+195.5+508.6+5725.7</f>
        <v>23810.100000000002</v>
      </c>
      <c r="E18" s="3">
        <f>D18/D149*100</f>
        <v>27.567685852429562</v>
      </c>
      <c r="F18" s="3">
        <f>D18/B18*100</f>
        <v>64.05161769334443</v>
      </c>
      <c r="G18" s="3">
        <f t="shared" si="0"/>
        <v>42.70104017216643</v>
      </c>
      <c r="H18" s="51">
        <f>B18-D18</f>
        <v>13363.2</v>
      </c>
      <c r="I18" s="51">
        <f t="shared" si="1"/>
        <v>31949.899999999998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5722.2+537+5375.9+205.8+772.6+85.2+565.7+282.3+110.6+420+5725.7</f>
        <v>19803</v>
      </c>
      <c r="E19" s="103">
        <f>D19/D18*100</f>
        <v>83.17058727178801</v>
      </c>
      <c r="F19" s="103">
        <f t="shared" si="3"/>
        <v>69.6626446688008</v>
      </c>
      <c r="G19" s="103">
        <f t="shared" si="0"/>
        <v>46.441763112533856</v>
      </c>
      <c r="H19" s="113">
        <f t="shared" si="2"/>
        <v>8624</v>
      </c>
      <c r="I19" s="113">
        <f t="shared" si="1"/>
        <v>22837.5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5722.2+1+8655.9+32.9+2.4+5725.7</f>
        <v>20140.1</v>
      </c>
      <c r="E20" s="1">
        <f>D20/D18*100</f>
        <v>84.58637300977315</v>
      </c>
      <c r="F20" s="1">
        <f t="shared" si="3"/>
        <v>67.19548651425977</v>
      </c>
      <c r="G20" s="1">
        <f t="shared" si="0"/>
        <v>46.285673575010456</v>
      </c>
      <c r="H20" s="48">
        <f t="shared" si="2"/>
        <v>9832.300000000003</v>
      </c>
      <c r="I20" s="48">
        <f t="shared" si="1"/>
        <v>23372.5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80.5+183.6+169.4+194.4+100+1.7+148.4+215.7</f>
        <v>1093.7</v>
      </c>
      <c r="E21" s="1">
        <f>D21/D18*100</f>
        <v>4.593428839022096</v>
      </c>
      <c r="F21" s="1">
        <f t="shared" si="3"/>
        <v>53.568105010530445</v>
      </c>
      <c r="G21" s="1">
        <f t="shared" si="0"/>
        <v>31.69593693850345</v>
      </c>
      <c r="H21" s="48">
        <f t="shared" si="2"/>
        <v>948</v>
      </c>
      <c r="I21" s="48">
        <f t="shared" si="1"/>
        <v>2356.8999999999996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127.7+23.6+33.5+86.7+19.5+2.9</f>
        <v>293.9</v>
      </c>
      <c r="E22" s="1">
        <f>D22/D18*100</f>
        <v>1.2343501287268845</v>
      </c>
      <c r="F22" s="1">
        <f t="shared" si="3"/>
        <v>51.23779637377963</v>
      </c>
      <c r="G22" s="1">
        <f t="shared" si="0"/>
        <v>33.60777587192681</v>
      </c>
      <c r="H22" s="48">
        <f t="shared" si="2"/>
        <v>279.70000000000005</v>
      </c>
      <c r="I22" s="48">
        <f t="shared" si="1"/>
        <v>580.6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230.7+158.8+520.8+110.9+465.7+246.3+3.9+169.6</f>
        <v>1906.6999999999998</v>
      </c>
      <c r="E23" s="1">
        <f>D23/D18*100</f>
        <v>8.007946207701771</v>
      </c>
      <c r="F23" s="1">
        <f t="shared" si="3"/>
        <v>53.45987775472438</v>
      </c>
      <c r="G23" s="1">
        <f t="shared" si="0"/>
        <v>30.10119508075083</v>
      </c>
      <c r="H23" s="48">
        <f t="shared" si="2"/>
        <v>1659.9</v>
      </c>
      <c r="I23" s="48">
        <f t="shared" si="1"/>
        <v>4427.6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73.6+22.6+5.3+2.4+2.5</f>
        <v>106.39999999999999</v>
      </c>
      <c r="E24" s="1">
        <f>D24/D18*100</f>
        <v>0.4468691857657044</v>
      </c>
      <c r="F24" s="1">
        <f t="shared" si="3"/>
        <v>42.679502607300435</v>
      </c>
      <c r="G24" s="1">
        <f t="shared" si="0"/>
        <v>29.27097661623109</v>
      </c>
      <c r="H24" s="48">
        <f t="shared" si="2"/>
        <v>142.90000000000003</v>
      </c>
      <c r="I24" s="48">
        <f t="shared" si="1"/>
        <v>257.1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269.30000000000393</v>
      </c>
      <c r="E25" s="1">
        <f>D25/D18*100</f>
        <v>1.1310326290103943</v>
      </c>
      <c r="F25" s="1">
        <f t="shared" si="3"/>
        <v>34.98765752890781</v>
      </c>
      <c r="G25" s="1">
        <f t="shared" si="0"/>
        <v>21.992650061249794</v>
      </c>
      <c r="H25" s="48">
        <f t="shared" si="2"/>
        <v>500.3999999999975</v>
      </c>
      <c r="I25" s="48">
        <f t="shared" si="1"/>
        <v>955.199999999997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1335+343.1+78.5+19.5+60.6+1286.4+5+525.1+62.5+112+1.7+1386+0.2+29.8+71.3</f>
        <v>5316.7</v>
      </c>
      <c r="E33" s="3">
        <f>D33/D149*100</f>
        <v>6.155753876363907</v>
      </c>
      <c r="F33" s="3">
        <f>D33/B33*100</f>
        <v>70.38723770437545</v>
      </c>
      <c r="G33" s="3">
        <f t="shared" si="0"/>
        <v>46.92503221478879</v>
      </c>
      <c r="H33" s="51">
        <f t="shared" si="2"/>
        <v>2236.8</v>
      </c>
      <c r="I33" s="51">
        <f t="shared" si="1"/>
        <v>6013.500000000001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1335+1268.2+1354.9</f>
        <v>3958.1</v>
      </c>
      <c r="E34" s="1">
        <f>D34/D33*100</f>
        <v>74.44655519401132</v>
      </c>
      <c r="F34" s="1">
        <f t="shared" si="3"/>
        <v>72.59372019661066</v>
      </c>
      <c r="G34" s="1">
        <f t="shared" si="0"/>
        <v>48.57219992882475</v>
      </c>
      <c r="H34" s="48">
        <f t="shared" si="2"/>
        <v>1494.2999999999997</v>
      </c>
      <c r="I34" s="48">
        <f t="shared" si="1"/>
        <v>4190.799999999999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10.5+61.2+112+1.1+10.5+29.3+0.6</f>
        <v>225.2</v>
      </c>
      <c r="E36" s="1">
        <f>D36/D33*100</f>
        <v>4.235710120939681</v>
      </c>
      <c r="F36" s="1">
        <f t="shared" si="3"/>
        <v>47.83347493627867</v>
      </c>
      <c r="G36" s="1">
        <f t="shared" si="0"/>
        <v>30.668664033773663</v>
      </c>
      <c r="H36" s="48">
        <f t="shared" si="2"/>
        <v>245.60000000000002</v>
      </c>
      <c r="I36" s="48">
        <f t="shared" si="1"/>
        <v>509.09999999999997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0.9573607688980006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0.09592416348486843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1077.3999999999999</v>
      </c>
      <c r="E39" s="1">
        <f>D39/D33*100</f>
        <v>20.264449752666124</v>
      </c>
      <c r="F39" s="1">
        <f t="shared" si="3"/>
        <v>71.71192758253459</v>
      </c>
      <c r="G39" s="1">
        <f t="shared" si="0"/>
        <v>47.77615183362155</v>
      </c>
      <c r="H39" s="48">
        <f>B39-D39</f>
        <v>425.00000000000045</v>
      </c>
      <c r="I39" s="48">
        <f t="shared" si="1"/>
        <v>1177.700000000001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>
        <f>22.2</f>
        <v>22.2</v>
      </c>
      <c r="E43" s="3">
        <f>D43/D149*100</f>
        <v>0.025703488264389326</v>
      </c>
      <c r="F43" s="3">
        <f>D43/B43*100</f>
        <v>17.34375</v>
      </c>
      <c r="G43" s="3">
        <f t="shared" si="0"/>
        <v>11.5625</v>
      </c>
      <c r="H43" s="51">
        <f t="shared" si="2"/>
        <v>105.8</v>
      </c>
      <c r="I43" s="51">
        <f t="shared" si="1"/>
        <v>169.8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224.1+260.8+14.4+236.4</f>
        <v>735.6999999999999</v>
      </c>
      <c r="E45" s="3">
        <f>D45/D149*100</f>
        <v>0.8518043385635686</v>
      </c>
      <c r="F45" s="3">
        <f>D45/B45*100</f>
        <v>58.61684327941996</v>
      </c>
      <c r="G45" s="3">
        <f aca="true" t="shared" si="4" ref="G45:G75">D45/C45*100</f>
        <v>39.07893338999256</v>
      </c>
      <c r="H45" s="51">
        <f>B45-D45</f>
        <v>519.4</v>
      </c>
      <c r="I45" s="51">
        <f aca="true" t="shared" si="5" ref="I45:I76">C45-D45</f>
        <v>1146.9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224.1+258.6+235.3</f>
        <v>718</v>
      </c>
      <c r="E46" s="1">
        <f>D46/D45*100</f>
        <v>97.5941280413212</v>
      </c>
      <c r="F46" s="1">
        <f aca="true" t="shared" si="6" ref="F46:F73">D46/B46*100</f>
        <v>66.95887344959434</v>
      </c>
      <c r="G46" s="1">
        <f t="shared" si="4"/>
        <v>44.72962870670321</v>
      </c>
      <c r="H46" s="48">
        <f aca="true" t="shared" si="7" ref="H46:H73">B46-D46</f>
        <v>354.29999999999995</v>
      </c>
      <c r="I46" s="48">
        <f t="shared" si="5"/>
        <v>887.2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>
        <f>0.2</f>
        <v>0.2</v>
      </c>
      <c r="E48" s="1">
        <f>D48/D45*100</f>
        <v>0.027184993883376384</v>
      </c>
      <c r="F48" s="1">
        <f t="shared" si="6"/>
        <v>2.3255813953488373</v>
      </c>
      <c r="G48" s="1">
        <f t="shared" si="4"/>
        <v>1.3157894736842106</v>
      </c>
      <c r="H48" s="48">
        <f t="shared" si="7"/>
        <v>8.4</v>
      </c>
      <c r="I48" s="48">
        <f t="shared" si="5"/>
        <v>15</v>
      </c>
    </row>
    <row r="49" spans="1:9" ht="18">
      <c r="A49" s="26" t="s">
        <v>0</v>
      </c>
      <c r="B49" s="46">
        <v>144.5</v>
      </c>
      <c r="C49" s="47">
        <v>215.5</v>
      </c>
      <c r="D49" s="48">
        <f>2.2+2.5</f>
        <v>4.7</v>
      </c>
      <c r="E49" s="1">
        <f>D49/D45*100</f>
        <v>0.638847356259345</v>
      </c>
      <c r="F49" s="1">
        <f t="shared" si="6"/>
        <v>3.2525951557093427</v>
      </c>
      <c r="G49" s="1">
        <f t="shared" si="4"/>
        <v>2.1809744779582365</v>
      </c>
      <c r="H49" s="48">
        <f t="shared" si="7"/>
        <v>139.8</v>
      </c>
      <c r="I49" s="48">
        <f t="shared" si="5"/>
        <v>210.8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12.799999999999933</v>
      </c>
      <c r="E50" s="1">
        <f>D50/D45*100</f>
        <v>1.7398396085360792</v>
      </c>
      <c r="F50" s="1">
        <f t="shared" si="6"/>
        <v>43.09764309764294</v>
      </c>
      <c r="G50" s="1">
        <f t="shared" si="4"/>
        <v>27.586206896551662</v>
      </c>
      <c r="H50" s="48">
        <f t="shared" si="7"/>
        <v>16.90000000000002</v>
      </c>
      <c r="I50" s="48">
        <f t="shared" si="5"/>
        <v>33.59999999999993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8+294.9+37.1+10.7+29.1+464+10.3+76.6+3.8+16.5+359.8+101.4</f>
        <v>1412.2</v>
      </c>
      <c r="E51" s="3">
        <f>D51/D149*100</f>
        <v>1.6350660417554328</v>
      </c>
      <c r="F51" s="3">
        <f>D51/B51*100</f>
        <v>55.75867651123308</v>
      </c>
      <c r="G51" s="3">
        <f t="shared" si="4"/>
        <v>37.17294024743354</v>
      </c>
      <c r="H51" s="51">
        <f>B51-D51</f>
        <v>1120.4999999999998</v>
      </c>
      <c r="I51" s="51">
        <f t="shared" si="5"/>
        <v>2386.8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8+294.9+437.7+298.5</f>
        <v>1039.1</v>
      </c>
      <c r="E52" s="1">
        <f>D52/D51*100</f>
        <v>73.5802294292593</v>
      </c>
      <c r="F52" s="1">
        <f t="shared" si="6"/>
        <v>57.84668485219618</v>
      </c>
      <c r="G52" s="1">
        <f t="shared" si="4"/>
        <v>38.56803503823027</v>
      </c>
      <c r="H52" s="48">
        <f t="shared" si="7"/>
        <v>757.2</v>
      </c>
      <c r="I52" s="48">
        <f t="shared" si="5"/>
        <v>1655.1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0.141622999575131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10.7+0.6+7.6+85.1</f>
        <v>104</v>
      </c>
      <c r="E55" s="1">
        <f>D55/D51*100</f>
        <v>7.364395977906812</v>
      </c>
      <c r="F55" s="1">
        <f t="shared" si="6"/>
        <v>86.522462562396</v>
      </c>
      <c r="G55" s="1">
        <f t="shared" si="4"/>
        <v>51.080550098231825</v>
      </c>
      <c r="H55" s="48">
        <f t="shared" si="7"/>
        <v>16.200000000000003</v>
      </c>
      <c r="I55" s="48">
        <f t="shared" si="5"/>
        <v>99.6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267.10000000000014</v>
      </c>
      <c r="E56" s="1">
        <f>D56/D51*100</f>
        <v>18.913751593258755</v>
      </c>
      <c r="F56" s="1">
        <f t="shared" si="6"/>
        <v>45.744134269566736</v>
      </c>
      <c r="G56" s="1">
        <f t="shared" si="4"/>
        <v>31.324029553184012</v>
      </c>
      <c r="H56" s="48">
        <f t="shared" si="7"/>
        <v>316.7999999999997</v>
      </c>
      <c r="I56" s="48">
        <f>C56-D56</f>
        <v>585.6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43.5+4.7+72.8+47.2+46</f>
        <v>214.2</v>
      </c>
      <c r="E58" s="3">
        <f>D58/D149*100</f>
        <v>0.24800392730775644</v>
      </c>
      <c r="F58" s="3">
        <f>D58/B58*100</f>
        <v>23.4123947972456</v>
      </c>
      <c r="G58" s="3">
        <f t="shared" si="4"/>
        <v>15.608831888071121</v>
      </c>
      <c r="H58" s="51">
        <f>B58-D58</f>
        <v>700.7</v>
      </c>
      <c r="I58" s="51">
        <f t="shared" si="5"/>
        <v>1158.1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43.5+72.8+47.2</f>
        <v>163.5</v>
      </c>
      <c r="E59" s="1">
        <f>D59/D58*100</f>
        <v>76.33053221288516</v>
      </c>
      <c r="F59" s="1">
        <f t="shared" si="6"/>
        <v>57.6923076923077</v>
      </c>
      <c r="G59" s="1">
        <f t="shared" si="4"/>
        <v>38.515901060070675</v>
      </c>
      <c r="H59" s="48">
        <f t="shared" si="7"/>
        <v>119.89999999999998</v>
      </c>
      <c r="I59" s="48">
        <f t="shared" si="5"/>
        <v>261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4.7+45.7</f>
        <v>50.400000000000006</v>
      </c>
      <c r="E61" s="1">
        <f>D61/D58*100</f>
        <v>23.529411764705888</v>
      </c>
      <c r="F61" s="1">
        <f t="shared" si="6"/>
        <v>57.27272727272727</v>
      </c>
      <c r="G61" s="1">
        <f t="shared" si="4"/>
        <v>30.656934306569344</v>
      </c>
      <c r="H61" s="48">
        <f t="shared" si="7"/>
        <v>37.599999999999994</v>
      </c>
      <c r="I61" s="48">
        <f t="shared" si="5"/>
        <v>114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0.29999999999998295</v>
      </c>
      <c r="E63" s="1">
        <f>D63/D58*100</f>
        <v>0.14005602240895562</v>
      </c>
      <c r="F63" s="1">
        <f t="shared" si="6"/>
        <v>0.9868421052631025</v>
      </c>
      <c r="G63" s="1">
        <f t="shared" si="4"/>
        <v>0.7712082262210364</v>
      </c>
      <c r="H63" s="48">
        <f t="shared" si="7"/>
        <v>30.099999999999994</v>
      </c>
      <c r="I63" s="48">
        <f t="shared" si="5"/>
        <v>38.599999999999994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0.004515477668068394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504.1+603.6+0.4+13.4+0.4+2.2+9.9+1.1+305.4+663.4+712.7+3.4+59.2+17.1+69.2+0.3+0.1+65+384.8+526.3+246.2+20.6</f>
        <v>4208.8</v>
      </c>
      <c r="E89" s="3">
        <f>D89/D149*100</f>
        <v>4.873010874196478</v>
      </c>
      <c r="F89" s="3">
        <f aca="true" t="shared" si="10" ref="F89:F95">D89/B89*100</f>
        <v>50.323429186345436</v>
      </c>
      <c r="G89" s="3">
        <f t="shared" si="8"/>
        <v>33.549086503204414</v>
      </c>
      <c r="H89" s="51">
        <f aca="true" t="shared" si="11" ref="H89:H95">B89-D89</f>
        <v>4154.7</v>
      </c>
      <c r="I89" s="51">
        <f t="shared" si="9"/>
        <v>8336.400000000001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504.1+600.9+12.5+0.1+294.4+657+710.4+56.2+67.4+61.4+375.5+513+243.5</f>
        <v>4096.4</v>
      </c>
      <c r="E90" s="1">
        <f>D90/D89*100</f>
        <v>97.32940505607299</v>
      </c>
      <c r="F90" s="1">
        <f t="shared" si="10"/>
        <v>57.73643410852712</v>
      </c>
      <c r="G90" s="1">
        <f t="shared" si="8"/>
        <v>38.56996243185477</v>
      </c>
      <c r="H90" s="48">
        <f t="shared" si="11"/>
        <v>2998.6000000000004</v>
      </c>
      <c r="I90" s="48">
        <f t="shared" si="9"/>
        <v>6524.300000000001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0.23284546664132294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102.60000000000055</v>
      </c>
      <c r="E93" s="1">
        <f>D93/D89*100</f>
        <v>2.4377494772857</v>
      </c>
      <c r="F93" s="1">
        <f t="shared" si="10"/>
        <v>13.883626522327544</v>
      </c>
      <c r="G93" s="1">
        <f>D93/C93*100</f>
        <v>9.143570091792224</v>
      </c>
      <c r="H93" s="48">
        <f t="shared" si="11"/>
        <v>636.3999999999994</v>
      </c>
      <c r="I93" s="48">
        <f>C93-D93</f>
        <v>1019.4999999999993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3050.1+485.9+95+377.6+203.9+57.3+702.6+368.5+68.4+157.9+4015.3+212.6</f>
        <v>9795.1</v>
      </c>
      <c r="E94" s="115">
        <f>D94/D149*100</f>
        <v>11.340911617050445</v>
      </c>
      <c r="F94" s="118">
        <f t="shared" si="10"/>
        <v>94.38876789947386</v>
      </c>
      <c r="G94" s="114">
        <f>D94/C94*100</f>
        <v>62.926249518180654</v>
      </c>
      <c r="H94" s="120">
        <f t="shared" si="11"/>
        <v>582.2999999999993</v>
      </c>
      <c r="I94" s="130">
        <f>C94-D94</f>
        <v>5770.9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4.347071494931138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40+388.7+47.5+2+10.9+26+40</f>
        <v>555.0999999999999</v>
      </c>
      <c r="E101" s="22">
        <f>D101/D149*100</f>
        <v>0.6427029880884014</v>
      </c>
      <c r="F101" s="22">
        <f>D101/B101*100</f>
        <v>30.265525325772856</v>
      </c>
      <c r="G101" s="22">
        <f aca="true" t="shared" si="12" ref="G101:G147">D101/C101*100</f>
        <v>20.17665018900843</v>
      </c>
      <c r="H101" s="87">
        <f aca="true" t="shared" si="13" ref="H101:H106">B101-D101</f>
        <v>1279</v>
      </c>
      <c r="I101" s="87">
        <f aca="true" t="shared" si="14" ref="I101:I147">C101-D101</f>
        <v>2196.1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39.8+388.5+20.6+2+26+40</f>
        <v>516.9000000000001</v>
      </c>
      <c r="E103" s="1">
        <f>D103/D101*100</f>
        <v>93.11835705278332</v>
      </c>
      <c r="F103" s="1">
        <f aca="true" t="shared" si="15" ref="F103:F147">D103/B103*100</f>
        <v>33.38500290641349</v>
      </c>
      <c r="G103" s="1">
        <f t="shared" si="12"/>
        <v>22.26865414440807</v>
      </c>
      <c r="H103" s="48">
        <f t="shared" si="13"/>
        <v>1031.3999999999999</v>
      </c>
      <c r="I103" s="48">
        <f t="shared" si="14"/>
        <v>1804.2999999999997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38.19999999999982</v>
      </c>
      <c r="E105" s="92">
        <f>D105/D101*100</f>
        <v>6.881642947216686</v>
      </c>
      <c r="F105" s="92">
        <f t="shared" si="15"/>
        <v>13.977314306622695</v>
      </c>
      <c r="G105" s="92">
        <f t="shared" si="12"/>
        <v>9.287624604911208</v>
      </c>
      <c r="H105" s="132">
        <f>B105-D105</f>
        <v>235.10000000000014</v>
      </c>
      <c r="I105" s="132">
        <f t="shared" si="14"/>
        <v>373.10000000000036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3806</v>
      </c>
      <c r="E106" s="90">
        <f>D106/D149*100</f>
        <v>4.406643078120079</v>
      </c>
      <c r="F106" s="90">
        <f>D106/B106*100</f>
        <v>31.342386336498322</v>
      </c>
      <c r="G106" s="90">
        <f t="shared" si="12"/>
        <v>22.142711696774008</v>
      </c>
      <c r="H106" s="89">
        <f t="shared" si="13"/>
        <v>8337.299999999997</v>
      </c>
      <c r="I106" s="89">
        <f t="shared" si="14"/>
        <v>13382.5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142.7+0.9</f>
        <v>143.6</v>
      </c>
      <c r="E107" s="6">
        <f>D107/D106*100</f>
        <v>3.7729900157645826</v>
      </c>
      <c r="F107" s="6">
        <f t="shared" si="15"/>
        <v>47.86666666666666</v>
      </c>
      <c r="G107" s="6">
        <f t="shared" si="12"/>
        <v>31.918204045343412</v>
      </c>
      <c r="H107" s="65">
        <f aca="true" t="shared" si="16" ref="H107:H147">B107-D107</f>
        <v>156.4</v>
      </c>
      <c r="I107" s="65">
        <f t="shared" si="14"/>
        <v>306.29999999999995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142.7+0.9</f>
        <v>143.6</v>
      </c>
      <c r="E108" s="1">
        <f>D108/D107*100</f>
        <v>100</v>
      </c>
      <c r="F108" s="1">
        <f t="shared" si="15"/>
        <v>66.72862453531599</v>
      </c>
      <c r="G108" s="1">
        <f t="shared" si="12"/>
        <v>45.11467169337103</v>
      </c>
      <c r="H108" s="48">
        <f t="shared" si="16"/>
        <v>71.6</v>
      </c>
      <c r="I108" s="48">
        <f t="shared" si="14"/>
        <v>174.70000000000002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26.5+20.2</f>
        <v>46.7</v>
      </c>
      <c r="E109" s="6">
        <f>D109/D106*100</f>
        <v>1.2270099842354178</v>
      </c>
      <c r="F109" s="6">
        <f>D109/B109*100</f>
        <v>31.009296148738386</v>
      </c>
      <c r="G109" s="6">
        <f t="shared" si="12"/>
        <v>20.663716814159294</v>
      </c>
      <c r="H109" s="65">
        <f t="shared" si="16"/>
        <v>103.89999999999999</v>
      </c>
      <c r="I109" s="65">
        <f t="shared" si="14"/>
        <v>179.3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2.2806095638465584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17.1-0.3+0.8</f>
        <v>17.6</v>
      </c>
      <c r="E117" s="6">
        <f>D117/D106*100</f>
        <v>0.46242774566473993</v>
      </c>
      <c r="F117" s="6">
        <f t="shared" si="15"/>
        <v>43.78109452736319</v>
      </c>
      <c r="G117" s="6">
        <f t="shared" si="12"/>
        <v>29.139072847682122</v>
      </c>
      <c r="H117" s="65">
        <f t="shared" si="16"/>
        <v>22.6</v>
      </c>
      <c r="I117" s="65">
        <f t="shared" si="14"/>
        <v>42.8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95.45454545454545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0.45191802417235943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0.021019442984760908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26.5+42.3+30.1+3.6</f>
        <v>102.5</v>
      </c>
      <c r="E137" s="17">
        <f>D137/D106*100</f>
        <v>2.693116132422491</v>
      </c>
      <c r="F137" s="6">
        <f t="shared" si="15"/>
        <v>59.04377880184332</v>
      </c>
      <c r="G137" s="6">
        <f t="shared" si="12"/>
        <v>39.36251920122888</v>
      </c>
      <c r="H137" s="65">
        <f t="shared" si="16"/>
        <v>71.1</v>
      </c>
      <c r="I137" s="65">
        <f t="shared" si="14"/>
        <v>157.89999999999998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26.5+39.8+30.1</f>
        <v>96.4</v>
      </c>
      <c r="E138" s="1">
        <f>D138/D137*100</f>
        <v>94.04878048780489</v>
      </c>
      <c r="F138" s="1">
        <f aca="true" t="shared" si="17" ref="F138:F146">D138/B138*100</f>
        <v>64.61126005361932</v>
      </c>
      <c r="G138" s="1">
        <f t="shared" si="12"/>
        <v>43.09342869915066</v>
      </c>
      <c r="H138" s="48">
        <f t="shared" si="16"/>
        <v>52.79999999999998</v>
      </c>
      <c r="I138" s="48">
        <f t="shared" si="14"/>
        <v>127.29999999999998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112.8+55.6</f>
        <v>168.4</v>
      </c>
      <c r="E142" s="17">
        <f>D142/D106*100</f>
        <v>4.424592748292171</v>
      </c>
      <c r="F142" s="107">
        <f t="shared" si="17"/>
        <v>6.758438014207169</v>
      </c>
      <c r="G142" s="6">
        <f t="shared" si="12"/>
        <v>4.505685618729097</v>
      </c>
      <c r="H142" s="65">
        <f t="shared" si="16"/>
        <v>2323.2999999999997</v>
      </c>
      <c r="I142" s="65">
        <f t="shared" si="14"/>
        <v>3569.1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805.6+805.6+805.6+805.6</f>
        <v>3222.4</v>
      </c>
      <c r="E147" s="17">
        <f>D147/D106*100</f>
        <v>84.66631634261692</v>
      </c>
      <c r="F147" s="6">
        <f t="shared" si="15"/>
        <v>66.66666666666666</v>
      </c>
      <c r="G147" s="6">
        <f t="shared" si="12"/>
        <v>44.44444444444445</v>
      </c>
      <c r="H147" s="65">
        <f t="shared" si="16"/>
        <v>1611.2000000000003</v>
      </c>
      <c r="I147" s="65">
        <f t="shared" si="14"/>
        <v>4027.9999999999995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4387.2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86369.59999999999</v>
      </c>
      <c r="E149" s="35">
        <v>100</v>
      </c>
      <c r="F149" s="3">
        <f>D149/B149*100</f>
        <v>61.5296058724464</v>
      </c>
      <c r="G149" s="3">
        <f aca="true" t="shared" si="18" ref="G149:G155">D149/C149*100</f>
        <v>41.2207547007723</v>
      </c>
      <c r="H149" s="51">
        <f aca="true" t="shared" si="19" ref="H149:H155">B149-D149</f>
        <v>54001.2</v>
      </c>
      <c r="I149" s="51">
        <f aca="true" t="shared" si="20" ref="I149:I155">C149-D149</f>
        <v>123159.80000000003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83275.29999999999</v>
      </c>
      <c r="C150" s="64">
        <f>C8+C20+C34+C52+C59+C90+C114+C118+C46+C138+C130+C102</f>
        <v>124094.59999999998</v>
      </c>
      <c r="D150" s="64">
        <f>D8+D20+D34+D52+D59+D90+D114+D118+D46+D138+D130+D102</f>
        <v>60265.3</v>
      </c>
      <c r="E150" s="6">
        <f>D150/D149*100</f>
        <v>69.77605546395955</v>
      </c>
      <c r="F150" s="6">
        <f aca="true" t="shared" si="21" ref="F150:F161">D150/B150*100</f>
        <v>72.3687576027946</v>
      </c>
      <c r="G150" s="6">
        <f t="shared" si="18"/>
        <v>48.563998755787935</v>
      </c>
      <c r="H150" s="65">
        <f t="shared" si="19"/>
        <v>23009.999999999985</v>
      </c>
      <c r="I150" s="76">
        <f t="shared" si="20"/>
        <v>63829.299999999974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23583.699999999997</v>
      </c>
      <c r="C151" s="65">
        <f>C11+C23+C36+C55+C61+C91+C49+C139+C108+C111+C95+C136</f>
        <v>35678.700000000004</v>
      </c>
      <c r="D151" s="65">
        <f>D11+D23+D36+D55+D61+D91+D49+D139+D108+D111+D95+D136</f>
        <v>8197.1</v>
      </c>
      <c r="E151" s="6">
        <f>D151/D149*100</f>
        <v>9.490723587929088</v>
      </c>
      <c r="F151" s="6">
        <f t="shared" si="21"/>
        <v>34.75748080241863</v>
      </c>
      <c r="G151" s="6">
        <f t="shared" si="18"/>
        <v>22.974772062883456</v>
      </c>
      <c r="H151" s="65">
        <f t="shared" si="19"/>
        <v>15386.599999999997</v>
      </c>
      <c r="I151" s="76">
        <f t="shared" si="20"/>
        <v>27481.600000000006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1384.2</v>
      </c>
      <c r="E152" s="6">
        <f>D152/D149*100</f>
        <v>1.6026472277282748</v>
      </c>
      <c r="F152" s="6">
        <f t="shared" si="21"/>
        <v>40.7033845972888</v>
      </c>
      <c r="G152" s="6">
        <f t="shared" si="18"/>
        <v>26.62281460965899</v>
      </c>
      <c r="H152" s="65">
        <f t="shared" si="19"/>
        <v>2016.4999999999998</v>
      </c>
      <c r="I152" s="76">
        <f t="shared" si="20"/>
        <v>3815.1000000000004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652.7</v>
      </c>
      <c r="E153" s="6">
        <f>D153/D149*100</f>
        <v>0.75570571126878</v>
      </c>
      <c r="F153" s="6">
        <f t="shared" si="21"/>
        <v>28.342524642841642</v>
      </c>
      <c r="G153" s="6">
        <f t="shared" si="18"/>
        <v>19.09372805991107</v>
      </c>
      <c r="H153" s="65">
        <f t="shared" si="19"/>
        <v>1650.1999999999996</v>
      </c>
      <c r="I153" s="76">
        <f t="shared" si="20"/>
        <v>2765.7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1093.7</v>
      </c>
      <c r="E154" s="6">
        <f>D154/D149*100</f>
        <v>1.2663020321965137</v>
      </c>
      <c r="F154" s="6">
        <f t="shared" si="21"/>
        <v>53.541880843981005</v>
      </c>
      <c r="G154" s="6">
        <f t="shared" si="18"/>
        <v>31.674824060934288</v>
      </c>
      <c r="H154" s="65">
        <f t="shared" si="19"/>
        <v>949</v>
      </c>
      <c r="I154" s="76">
        <f t="shared" si="20"/>
        <v>2359.2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25765.500000000004</v>
      </c>
      <c r="C155" s="64">
        <f>C149-C150-C151-C152-C153-C154</f>
        <v>37685.50000000004</v>
      </c>
      <c r="D155" s="64">
        <f>D149-D150-D151-D152-D153-D154</f>
        <v>14776.599999999988</v>
      </c>
      <c r="E155" s="6">
        <f>D155/D149*100</f>
        <v>17.10856597691779</v>
      </c>
      <c r="F155" s="6">
        <f t="shared" si="21"/>
        <v>57.35033280937682</v>
      </c>
      <c r="G155" s="40">
        <f t="shared" si="18"/>
        <v>39.21030635124909</v>
      </c>
      <c r="H155" s="65">
        <f t="shared" si="19"/>
        <v>10988.900000000016</v>
      </c>
      <c r="I155" s="65">
        <f t="shared" si="20"/>
        <v>22908.90000000005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86369.59999999999</v>
      </c>
      <c r="E166" s="22"/>
      <c r="F166" s="3">
        <f>D166/B166*100</f>
        <v>61.5296058724464</v>
      </c>
      <c r="G166" s="3">
        <f t="shared" si="22"/>
        <v>41.2207547007723</v>
      </c>
      <c r="H166" s="3">
        <f>B166-D166</f>
        <v>54001.2</v>
      </c>
      <c r="I166" s="3">
        <f t="shared" si="23"/>
        <v>123159.80000000003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86369.59999999999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86369.59999999999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2016-02-16T07:43:50Z</dcterms:modified>
  <cp:category/>
  <cp:version/>
  <cp:contentType/>
  <cp:contentStatus/>
</cp:coreProperties>
</file>